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os TEMP_DGH63\Cuarentena\Publicación Febrero 2021\"/>
    </mc:Choice>
  </mc:AlternateContent>
  <bookViews>
    <workbookView xWindow="0" yWindow="0" windowWidth="20490" windowHeight="7320"/>
  </bookViews>
  <sheets>
    <sheet name="DPTC04" sheetId="1" r:id="rId1"/>
  </sheets>
  <definedNames>
    <definedName name="_xlnm.Print_Area" localSheetId="0">DPTC04!$A$1:$E$49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47" i="1" l="1"/>
  <c r="D47" i="1" s="1"/>
  <c r="C46" i="1"/>
  <c r="D46" i="1" s="1"/>
  <c r="C45" i="1"/>
  <c r="D45" i="1" s="1"/>
  <c r="C44" i="1"/>
  <c r="D44" i="1" s="1"/>
  <c r="C43" i="1"/>
  <c r="D43" i="1" s="1"/>
  <c r="C42" i="1"/>
  <c r="D42" i="1" s="1"/>
  <c r="C41" i="1"/>
  <c r="D41" i="1" s="1"/>
</calcChain>
</file>

<file path=xl/sharedStrings.xml><?xml version="1.0" encoding="utf-8"?>
<sst xmlns="http://schemas.openxmlformats.org/spreadsheetml/2006/main" count="38" uniqueCount="37">
  <si>
    <t>Ventas de Combustibles en el mercado interno (Miles de Barriles por Día)</t>
  </si>
  <si>
    <t>Producto</t>
  </si>
  <si>
    <t>MBPD</t>
  </si>
  <si>
    <t>Gas Licuado de Petróleo</t>
  </si>
  <si>
    <t>Gasohol 84</t>
  </si>
  <si>
    <t>Gasohol 90</t>
  </si>
  <si>
    <t>Gasohol 95</t>
  </si>
  <si>
    <t>Gasohol 97</t>
  </si>
  <si>
    <t>Gasohol 98</t>
  </si>
  <si>
    <t>Gasolina 84</t>
  </si>
  <si>
    <t>Gasolina 90</t>
  </si>
  <si>
    <t>Gasolina 95</t>
  </si>
  <si>
    <t>Gasolina 97</t>
  </si>
  <si>
    <t>Diesel B5</t>
  </si>
  <si>
    <t>Diesel B5 - S50</t>
  </si>
  <si>
    <t>Turbo  A-1</t>
  </si>
  <si>
    <t xml:space="preserve">Gasolina de aviación </t>
  </si>
  <si>
    <t>Petroleo Industrial 500</t>
  </si>
  <si>
    <t>Petroleo Industrial 6</t>
  </si>
  <si>
    <t>Combustible Residual Intermedio - 380 (IFO - 380)</t>
  </si>
  <si>
    <t xml:space="preserve">Diesel Marino 2 </t>
  </si>
  <si>
    <t>Solvente 1</t>
  </si>
  <si>
    <t>Solvente 3</t>
  </si>
  <si>
    <t>Asfalto Líquido</t>
  </si>
  <si>
    <t>Asfalto Sólido</t>
  </si>
  <si>
    <t xml:space="preserve">Total </t>
  </si>
  <si>
    <t>Productos</t>
  </si>
  <si>
    <t>%</t>
  </si>
  <si>
    <t>GLP</t>
  </si>
  <si>
    <t>Diesel</t>
  </si>
  <si>
    <t>Gasolina/Gasohol</t>
  </si>
  <si>
    <t>Turbo</t>
  </si>
  <si>
    <t>Residuales</t>
  </si>
  <si>
    <t>Asfalto</t>
  </si>
  <si>
    <t>Otros</t>
  </si>
  <si>
    <t>Fuente: DGH - Empresas del Subsector Hidrocarburos</t>
  </si>
  <si>
    <t>Mes de Febrero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</si>
</sst>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.00_ ;_ * \-#,##0.00_ ;_ * &quot;-&quot;_ ;_ @_ 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2"/>
      <color theme="0"/>
      <name val="Tahoma"/>
      <family val="2"/>
    </font>
    <font>
      <sz val="10"/>
      <name val="Arial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00638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12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5" fillId="0" borderId="1" xfId="2" applyFill="1" applyBorder="1" applyAlignment="1">
      <alignment horizontal="center" vertical="center"/>
    </xf>
    <xf numFmtId="165" fontId="5" fillId="0" borderId="1" xfId="2" applyNumberFormat="1" applyFont="1" applyFill="1" applyBorder="1" applyAlignment="1">
      <alignment vertical="center"/>
    </xf>
    <xf numFmtId="166" fontId="5" fillId="0" borderId="1" xfId="1" applyNumberFormat="1" applyFont="1" applyFill="1" applyBorder="1" applyAlignment="1">
      <alignment horizontal="center" vertical="center"/>
    </xf>
    <xf numFmtId="0" fontId="6" fillId="0" borderId="0" xfId="0" applyFont="1"/>
    <xf numFmtId="0" fontId="2" fillId="0" borderId="0" xfId="0" applyFont="1" applyAlignment="1">
      <alignment horizontal="center"/>
    </xf>
  </cellXfs>
  <cellStyles count="3">
    <cellStyle name="Normal" xfId="0" builtinId="0"/>
    <cellStyle name="Normal 3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825565618730648"/>
          <c:y val="0.18106031239108633"/>
          <c:w val="0.39170665522479792"/>
          <c:h val="0.75079395844743335"/>
        </c:manualLayout>
      </c:layout>
      <c:pieChart>
        <c:varyColors val="1"/>
        <c:ser>
          <c:idx val="0"/>
          <c:order val="0"/>
          <c:tx>
            <c:strRef>
              <c:f>DPTC04!$C$40</c:f>
              <c:strCache>
                <c:ptCount val="1"/>
                <c:pt idx="0">
                  <c:v>MBPD</c:v>
                </c:pt>
              </c:strCache>
            </c:strRef>
          </c:tx>
          <c:dPt>
            <c:idx val="0"/>
            <c:bubble3D val="0"/>
            <c:spPr>
              <a:solidFill>
                <a:srgbClr val="39F77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FFB-4ECE-BD58-D2A82033CE23}"/>
              </c:ext>
            </c:extLst>
          </c:dPt>
          <c:dPt>
            <c:idx val="1"/>
            <c:bubble3D val="0"/>
            <c:spPr>
              <a:solidFill>
                <a:srgbClr val="26D5F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FFB-4ECE-BD58-D2A82033CE2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FFB-4ECE-BD58-D2A82033CE2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FFB-4ECE-BD58-D2A82033CE2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FFB-4ECE-BD58-D2A82033CE2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FFB-4ECE-BD58-D2A82033CE2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FFB-4ECE-BD58-D2A82033CE23}"/>
              </c:ext>
            </c:extLst>
          </c:dPt>
          <c:dLbls>
            <c:dLbl>
              <c:idx val="0"/>
              <c:layout>
                <c:manualLayout>
                  <c:x val="5.0691382649333781E-2"/>
                  <c:y val="0.181832932649562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FFB-4ECE-BD58-D2A82033CE23}"/>
                </c:ext>
              </c:extLst>
            </c:dLbl>
            <c:dLbl>
              <c:idx val="2"/>
              <c:layout>
                <c:manualLayout>
                  <c:x val="-4.4182621502209134E-2"/>
                  <c:y val="0.1445186638026075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944035346097204"/>
                      <c:h val="0.2258291664592120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FFB-4ECE-BD58-D2A82033CE2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DPTC04!$B$41:$B$47</c:f>
              <c:strCache>
                <c:ptCount val="7"/>
                <c:pt idx="0">
                  <c:v>GLP</c:v>
                </c:pt>
                <c:pt idx="1">
                  <c:v>Diesel</c:v>
                </c:pt>
                <c:pt idx="2">
                  <c:v>Gasolina/Gasohol</c:v>
                </c:pt>
                <c:pt idx="3">
                  <c:v>Turbo</c:v>
                </c:pt>
                <c:pt idx="4">
                  <c:v>Residuales</c:v>
                </c:pt>
                <c:pt idx="5">
                  <c:v>Asfalto</c:v>
                </c:pt>
                <c:pt idx="6">
                  <c:v>Otros</c:v>
                </c:pt>
              </c:strCache>
            </c:strRef>
          </c:cat>
          <c:val>
            <c:numRef>
              <c:f>DPTC04!$C$41:$C$47</c:f>
              <c:numCache>
                <c:formatCode>_ * #,##0.00_ ;_ * \-#,##0.00_ ;_ * "-"_ ;_ @_ </c:formatCode>
                <c:ptCount val="7"/>
                <c:pt idx="0">
                  <c:v>54.481883831434857</c:v>
                </c:pt>
                <c:pt idx="1">
                  <c:v>111.59801310344831</c:v>
                </c:pt>
                <c:pt idx="2">
                  <c:v>41.722184482758621</c:v>
                </c:pt>
                <c:pt idx="3">
                  <c:v>7.5964482758620688</c:v>
                </c:pt>
                <c:pt idx="4">
                  <c:v>1.8017931034482757</c:v>
                </c:pt>
                <c:pt idx="5">
                  <c:v>2.3149310344827585</c:v>
                </c:pt>
                <c:pt idx="6">
                  <c:v>0.48725123103448276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FFB-4ECE-BD58-D2A82033C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269875</xdr:colOff>
      <xdr:row>26</xdr:row>
      <xdr:rowOff>80962</xdr:rowOff>
    </xdr:from>
    <xdr:to>
      <xdr:col>2</xdr:col>
      <xdr:colOff>1143000</xdr:colOff>
      <xdr:row>38</xdr:row>
      <xdr:rowOff>158750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view="pageBreakPreview" topLeftCell="A4" zoomScaleNormal="100" zoomScaleSheetLayoutView="100" workbookViewId="0">
      <selection activeCell="C14" sqref="C14:C15"/>
    </sheetView>
  </sheetViews>
  <sheetFormatPr baseColWidth="10" defaultRowHeight="14.25" x14ac:dyDescent="0.2"/>
  <cols>
    <col min="1" max="1" width="11.42578125" style="1"/>
    <col min="2" max="2" width="51.5703125" style="1" bestFit="1" customWidth="1"/>
    <col min="3" max="3" width="17.85546875" style="1" customWidth="1"/>
    <col min="4" max="16384" width="11.42578125" style="1"/>
  </cols>
  <sheetData>
    <row r="1" spans="1:4" ht="15" customHeight="1" x14ac:dyDescent="0.2">
      <c r="A1" s="11" t="s">
        <v>0</v>
      </c>
      <c r="B1" s="11"/>
      <c r="C1" s="11"/>
      <c r="D1" s="11"/>
    </row>
    <row r="2" spans="1:4" ht="15" customHeight="1" x14ac:dyDescent="0.2">
      <c r="A2" s="11" t="s">
        <v>36</v>
      </c>
      <c r="B2" s="11"/>
      <c r="C2" s="11"/>
      <c r="D2" s="11"/>
    </row>
    <row r="3" spans="1:4" ht="15" x14ac:dyDescent="0.2">
      <c r="B3" s="2" t="s">
        <v>1</v>
      </c>
      <c r="C3" s="2" t="s">
        <v>2</v>
      </c>
    </row>
    <row r="4" spans="1:4" x14ac:dyDescent="0.2">
      <c r="B4" s="3" t="s">
        <v>3</v>
      </c>
      <c r="C4" s="4">
        <v>54.481883831434857</v>
      </c>
    </row>
    <row r="5" spans="1:4" x14ac:dyDescent="0.2">
      <c r="B5" s="3" t="s">
        <v>4</v>
      </c>
      <c r="C5" s="4">
        <v>2.3577931034482758</v>
      </c>
    </row>
    <row r="6" spans="1:4" x14ac:dyDescent="0.2">
      <c r="B6" s="3" t="s">
        <v>5</v>
      </c>
      <c r="C6" s="4">
        <v>21.885460344827585</v>
      </c>
    </row>
    <row r="7" spans="1:4" x14ac:dyDescent="0.2">
      <c r="B7" s="3" t="s">
        <v>6</v>
      </c>
      <c r="C7" s="4">
        <v>8.3026206896551731</v>
      </c>
    </row>
    <row r="8" spans="1:4" x14ac:dyDescent="0.2">
      <c r="B8" s="3" t="s">
        <v>7</v>
      </c>
      <c r="C8" s="4">
        <v>1.4168965517241379</v>
      </c>
    </row>
    <row r="9" spans="1:4" x14ac:dyDescent="0.2">
      <c r="B9" s="3" t="s">
        <v>8</v>
      </c>
      <c r="C9" s="4">
        <v>0.36862068965517242</v>
      </c>
    </row>
    <row r="10" spans="1:4" x14ac:dyDescent="0.2">
      <c r="B10" s="3" t="s">
        <v>9</v>
      </c>
      <c r="C10" s="4">
        <v>3.3451379310344835</v>
      </c>
    </row>
    <row r="11" spans="1:4" x14ac:dyDescent="0.2">
      <c r="B11" s="3" t="s">
        <v>10</v>
      </c>
      <c r="C11" s="4">
        <v>3.9216206896551724</v>
      </c>
    </row>
    <row r="12" spans="1:4" x14ac:dyDescent="0.2">
      <c r="B12" s="3" t="s">
        <v>11</v>
      </c>
      <c r="C12" s="4">
        <v>0.1206896551724138</v>
      </c>
    </row>
    <row r="13" spans="1:4" x14ac:dyDescent="0.2">
      <c r="B13" s="3" t="s">
        <v>12</v>
      </c>
      <c r="C13" s="4">
        <v>3.3448275862068967E-3</v>
      </c>
    </row>
    <row r="14" spans="1:4" x14ac:dyDescent="0.2">
      <c r="B14" s="3" t="s">
        <v>13</v>
      </c>
      <c r="C14" s="4">
        <v>3.5070000000000001</v>
      </c>
    </row>
    <row r="15" spans="1:4" x14ac:dyDescent="0.2">
      <c r="B15" s="3" t="s">
        <v>14</v>
      </c>
      <c r="C15" s="4">
        <v>108.0910131034483</v>
      </c>
    </row>
    <row r="16" spans="1:4" x14ac:dyDescent="0.2">
      <c r="B16" s="3" t="s">
        <v>15</v>
      </c>
      <c r="C16" s="4">
        <v>7.5964482758620688</v>
      </c>
    </row>
    <row r="17" spans="2:3" x14ac:dyDescent="0.2">
      <c r="B17" s="3" t="s">
        <v>16</v>
      </c>
      <c r="C17" s="4">
        <v>2.5448275862068964E-2</v>
      </c>
    </row>
    <row r="18" spans="2:3" x14ac:dyDescent="0.2">
      <c r="B18" s="3" t="s">
        <v>17</v>
      </c>
      <c r="C18" s="4">
        <v>0.28141379310344827</v>
      </c>
    </row>
    <row r="19" spans="2:3" x14ac:dyDescent="0.2">
      <c r="B19" s="3" t="s">
        <v>18</v>
      </c>
      <c r="C19" s="4">
        <v>1.5203793103448275</v>
      </c>
    </row>
    <row r="20" spans="2:3" x14ac:dyDescent="0.2">
      <c r="B20" s="3" t="s">
        <v>19</v>
      </c>
      <c r="C20" s="4"/>
    </row>
    <row r="21" spans="2:3" x14ac:dyDescent="0.2">
      <c r="B21" s="3" t="s">
        <v>20</v>
      </c>
      <c r="C21" s="4">
        <v>0.17545812758620688</v>
      </c>
    </row>
    <row r="22" spans="2:3" x14ac:dyDescent="0.2">
      <c r="B22" s="3" t="s">
        <v>21</v>
      </c>
      <c r="C22" s="4">
        <v>9.8896551724137929E-2</v>
      </c>
    </row>
    <row r="23" spans="2:3" x14ac:dyDescent="0.2">
      <c r="B23" s="3" t="s">
        <v>22</v>
      </c>
      <c r="C23" s="4">
        <v>0.18744827586206897</v>
      </c>
    </row>
    <row r="24" spans="2:3" x14ac:dyDescent="0.2">
      <c r="B24" s="3" t="s">
        <v>23</v>
      </c>
      <c r="C24" s="4">
        <v>0.26762068965517244</v>
      </c>
    </row>
    <row r="25" spans="2:3" x14ac:dyDescent="0.2">
      <c r="B25" s="3" t="s">
        <v>24</v>
      </c>
      <c r="C25" s="4">
        <v>2.047310344827586</v>
      </c>
    </row>
    <row r="26" spans="2:3" ht="15" x14ac:dyDescent="0.2">
      <c r="B26" s="5" t="s">
        <v>25</v>
      </c>
      <c r="C26" s="6">
        <f>+SUM(C4:C25)</f>
        <v>220.00250506246931</v>
      </c>
    </row>
    <row r="40" spans="2:4" ht="15" x14ac:dyDescent="0.2">
      <c r="B40" s="2" t="s">
        <v>26</v>
      </c>
      <c r="C40" s="2" t="s">
        <v>2</v>
      </c>
      <c r="D40" s="2" t="s">
        <v>27</v>
      </c>
    </row>
    <row r="41" spans="2:4" x14ac:dyDescent="0.2">
      <c r="B41" s="7" t="s">
        <v>28</v>
      </c>
      <c r="C41" s="8">
        <f>+C4</f>
        <v>54.481883831434857</v>
      </c>
      <c r="D41" s="9">
        <f>+C41/$C$26</f>
        <v>0.24764210669312528</v>
      </c>
    </row>
    <row r="42" spans="2:4" x14ac:dyDescent="0.2">
      <c r="B42" s="7" t="s">
        <v>29</v>
      </c>
      <c r="C42" s="8">
        <f>+C14+C15</f>
        <v>111.59801310344831</v>
      </c>
      <c r="D42" s="9">
        <f t="shared" ref="D42:D47" si="0">+C42/$C$26</f>
        <v>0.50725791995759439</v>
      </c>
    </row>
    <row r="43" spans="2:4" x14ac:dyDescent="0.2">
      <c r="B43" s="7" t="s">
        <v>30</v>
      </c>
      <c r="C43" s="8">
        <f>+SUM(C5:C13)</f>
        <v>41.722184482758621</v>
      </c>
      <c r="D43" s="9">
        <f t="shared" si="0"/>
        <v>0.18964413369253083</v>
      </c>
    </row>
    <row r="44" spans="2:4" x14ac:dyDescent="0.2">
      <c r="B44" s="7" t="s">
        <v>31</v>
      </c>
      <c r="C44" s="8">
        <f>+C16</f>
        <v>7.5964482758620688</v>
      </c>
      <c r="D44" s="9">
        <f t="shared" si="0"/>
        <v>3.452891717621611E-2</v>
      </c>
    </row>
    <row r="45" spans="2:4" x14ac:dyDescent="0.2">
      <c r="B45" s="7" t="s">
        <v>32</v>
      </c>
      <c r="C45" s="8">
        <f>+C18+C19+C20</f>
        <v>1.8017931034482757</v>
      </c>
      <c r="D45" s="9">
        <f t="shared" si="0"/>
        <v>8.1898753968126861E-3</v>
      </c>
    </row>
    <row r="46" spans="2:4" x14ac:dyDescent="0.2">
      <c r="B46" s="7" t="s">
        <v>33</v>
      </c>
      <c r="C46" s="8">
        <f>+C24+C25</f>
        <v>2.3149310344827585</v>
      </c>
      <c r="D46" s="9">
        <f t="shared" si="0"/>
        <v>1.0522293979450089E-2</v>
      </c>
    </row>
    <row r="47" spans="2:4" x14ac:dyDescent="0.2">
      <c r="B47" s="7" t="s">
        <v>34</v>
      </c>
      <c r="C47" s="8">
        <f>+C21+C22+C23+C17</f>
        <v>0.48725123103448276</v>
      </c>
      <c r="D47" s="9">
        <f t="shared" si="0"/>
        <v>2.2147531042709203E-3</v>
      </c>
    </row>
    <row r="49" spans="1:1" x14ac:dyDescent="0.2">
      <c r="A49" s="10" t="s">
        <v>35</v>
      </c>
    </row>
  </sheetData>
  <mergeCells count="2">
    <mergeCell ref="A1:D1"/>
    <mergeCell ref="A2:D2"/>
  </mergeCells>
  <pageMargins left="0.7" right="0.7" top="0.75" bottom="0.75" header="0.3" footer="0.3"/>
  <pageSetup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DPTC04</vt:lpstr>
      <vt:lpstr>DPTC04!Área_de_impresión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ZARATE MORAN MELISSA DEL ROSARIO</dc:creator>
  <cp:lastModifiedBy>ZARATE MORAN MELISSA DEL ROSARIO</cp:lastModifiedBy>
  <cp:lastPrinted>2021-03-10T20:21:13Z</cp:lastPrinted>
  <dcterms:created xsi:type="dcterms:W3CDTF">2021-03-10T20:20:46Z</dcterms:created>
  <dcterms:modified xsi:type="dcterms:W3CDTF">2021-04-14T19:09:39Z</dcterms:modified>
</cp:coreProperties>
</file>